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<sst xmlns="http://schemas.openxmlformats.org/spreadsheetml/2006/main" count="74" uniqueCount="65">
  <si>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</si>
  <si>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</si>
  <si>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</si>
  <si>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</si>
  <si>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</si>
  <si>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</si>
  <si>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</si>
  <si>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</si>
  <si>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</si>
  <si>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</si>
  <si>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</si>
  <si>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</si>
  <si>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</si>
  <si>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</si>
  <si>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</si>
  <si>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</si>
  <si>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</si>
  <si>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</si>
  <si>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</si>
  <si>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</si>
  <si>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</si>
  <si>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</si>
  <si>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</si>
  <si>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</si>
  <si>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</si>
  <si>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</si>
  <si>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</si>
  <si>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</si>
  <si>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</si>
  <si>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</si>
  <si>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</si>
  <si>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</si>
  <si>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</si>
  <si>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</si>
  <si>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</si>
  <si>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</si>
  <si>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</si>
  <si>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</si>
  <si>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</si>
  <si>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</si>
  <si>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</si>
  <si>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</si>
  <si>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</si>
  <si>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</si>
  <si>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</si>
  <si>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</si>
  <si>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</si>
  <si>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</si>
  <si>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</si>
  <si>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</si>
  <si>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</si>
  <si>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</si>
  <si>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</si>
  <si>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</si>
  <si>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</si>
  <si>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</si>
  <si>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</si>
  <si>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</si>
  <si>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</si>
  <si>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Прикладна механіка</t>
  </si>
  <si>
    <t>Федченко Р.Г.</t>
  </si>
  <si>
    <t>ЗВ-16-1з</t>
  </si>
  <si>
    <t>Патремай М.Р.</t>
  </si>
  <si>
    <t>Рогованов Г.В.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</si>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</sst>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12" xfId="52" applyBorder="1" applyAlignment="1">
      <alignment wrapText="1"/>
      <protection/>
    </xf>
    <xf numFmtId="0" fontId="0" fillId="0" borderId="10" xfId="52" applyFont="1" applyBorder="1" applyAlignment="1">
      <alignment wrapText="1"/>
      <protection/>
    </xf>
    <xf numFmtId="0" fontId="0" fillId="0" borderId="0" xfId="52" applyFont="1" applyAlignment="1">
      <alignment wrapText="1"/>
      <protection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02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3" t="s">
        <v>50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02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42" t="s">
        <v>35</v>
      </c>
      <c r="B5" s="100"/>
      <c r="C5" s="97" t="s">
        <v>59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5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95" t="s">
        <v>61</v>
      </c>
      <c r="P7" s="96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61" t="s">
        <v>64</v>
      </c>
      <c r="E9" s="62"/>
      <c r="F9" s="41"/>
      <c r="G9" s="41"/>
      <c r="H9" s="42"/>
      <c r="I9" s="115" t="s">
        <v>6</v>
      </c>
      <c r="J9" s="116"/>
      <c r="K9" s="116"/>
      <c r="L9" s="116"/>
      <c r="M9" s="117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20" t="s">
        <v>48</v>
      </c>
      <c r="C11" s="120"/>
      <c r="D11" s="120"/>
      <c r="E11" s="120"/>
      <c r="F11" s="120"/>
      <c r="G11" s="120"/>
      <c r="H11" s="120"/>
      <c r="I11" s="120"/>
      <c r="J11" s="120"/>
      <c r="K11" s="121"/>
      <c r="L11" s="121"/>
      <c r="M11" s="121"/>
      <c r="N11" s="139"/>
      <c r="O11" s="139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43" t="s">
        <v>37</v>
      </c>
      <c r="D13" s="143"/>
      <c r="E13" s="118"/>
      <c r="F13" s="118"/>
      <c r="G13" s="118"/>
      <c r="H13" s="118"/>
      <c r="I13" s="118"/>
      <c r="J13" s="119"/>
      <c r="K13" s="119"/>
      <c r="L13" s="119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19"/>
    </row>
    <row r="16" spans="1:15" ht="10.5" customHeight="1">
      <c r="A16" s="14"/>
      <c r="B16" s="59" t="s">
        <v>46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6" s="18" customFormat="1" ht="17.25" customHeight="1">
      <c r="A17" s="20" t="s">
        <v>38</v>
      </c>
      <c r="B17" s="9">
        <v>11</v>
      </c>
      <c r="C17" s="123" t="s">
        <v>39</v>
      </c>
      <c r="D17" s="123"/>
      <c r="E17" s="12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99" t="s">
        <v>40</v>
      </c>
      <c r="B19" s="100"/>
      <c r="C19" s="37" t="s">
        <v>14</v>
      </c>
      <c r="D19" s="2"/>
      <c r="E19" s="1"/>
      <c r="F19" s="1"/>
      <c r="J19" s="28"/>
      <c r="K19" s="28"/>
      <c r="M19" s="101" t="s">
        <v>41</v>
      </c>
      <c r="N19" s="102"/>
      <c r="O19" s="102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99" t="s">
        <v>42</v>
      </c>
      <c r="B22" s="100"/>
      <c r="C22" s="138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</row>
    <row r="23" spans="1:15" ht="11.25" customHeight="1">
      <c r="A23" s="14"/>
      <c r="B23" s="14"/>
      <c r="C23" s="146" t="s">
        <v>43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</row>
    <row r="24" spans="1:16" s="18" customFormat="1" ht="15" customHeight="1">
      <c r="A24" s="99" t="s">
        <v>42</v>
      </c>
      <c r="B24" s="100"/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</row>
    <row r="25" spans="1:15" ht="12" customHeight="1">
      <c r="A25" s="14"/>
      <c r="B25" s="14"/>
      <c r="C25" s="146" t="s">
        <v>44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80" t="s">
        <v>1</v>
      </c>
      <c r="B27" s="80" t="s">
        <v>2</v>
      </c>
      <c r="C27" s="105" t="s">
        <v>49</v>
      </c>
      <c r="D27" s="87" t="s">
        <v>3</v>
      </c>
      <c r="E27" s="88"/>
      <c r="F27" s="88"/>
      <c r="G27" s="88"/>
      <c r="H27" s="88"/>
      <c r="I27" s="88"/>
      <c r="J27" s="88"/>
      <c r="K27" s="88"/>
      <c r="L27" s="89"/>
      <c r="M27" s="89"/>
      <c r="N27" s="90"/>
      <c r="O27" s="80" t="s">
        <v>37</v>
      </c>
      <c r="P27" s="80" t="s">
        <v>5</v>
      </c>
    </row>
    <row r="28" spans="1:16" s="31" customFormat="1" ht="4.5" customHeight="1">
      <c r="A28" s="103"/>
      <c r="B28" s="103"/>
      <c r="C28" s="106"/>
      <c r="D28" s="91"/>
      <c r="E28" s="92"/>
      <c r="F28" s="92"/>
      <c r="G28" s="92"/>
      <c r="H28" s="92"/>
      <c r="I28" s="92"/>
      <c r="J28" s="92"/>
      <c r="K28" s="92"/>
      <c r="L28" s="92"/>
      <c r="M28" s="92"/>
      <c r="N28" s="93"/>
      <c r="O28" s="81"/>
      <c r="P28" s="81"/>
    </row>
    <row r="29" spans="1:16" s="31" customFormat="1" ht="18" customHeight="1">
      <c r="A29" s="103"/>
      <c r="B29" s="103"/>
      <c r="C29" s="106"/>
      <c r="D29" s="108" t="s">
        <v>45</v>
      </c>
      <c r="E29" s="109"/>
      <c r="F29" s="109"/>
      <c r="G29" s="109"/>
      <c r="H29" s="109"/>
      <c r="I29" s="109"/>
      <c r="J29" s="109"/>
      <c r="K29" s="109"/>
      <c r="L29" s="110"/>
      <c r="M29" s="111" t="s">
        <v>56</v>
      </c>
      <c r="N29" s="122" t="s">
        <v>4</v>
      </c>
      <c r="O29" s="81"/>
      <c r="P29" s="81"/>
    </row>
    <row r="30" spans="1:16" s="31" customFormat="1" ht="9.75" customHeight="1" hidden="1">
      <c r="A30" s="103"/>
      <c r="B30" s="103"/>
      <c r="C30" s="106"/>
      <c r="D30" s="77">
        <v>0.5</v>
      </c>
      <c r="E30" s="77"/>
      <c r="F30" s="77"/>
      <c r="G30" s="77"/>
      <c r="H30" s="77">
        <v>0.5</v>
      </c>
      <c r="I30" s="77"/>
      <c r="J30" s="77"/>
      <c r="K30" s="77"/>
      <c r="L30" s="32"/>
      <c r="M30" s="111"/>
      <c r="N30" s="122"/>
      <c r="O30" s="81"/>
      <c r="P30" s="81"/>
    </row>
    <row r="31" spans="1:16" s="31" customFormat="1" ht="96" customHeight="1">
      <c r="A31" s="104"/>
      <c r="B31" s="104"/>
      <c r="C31" s="107"/>
      <c r="D31" s="78" t="s">
        <v>52</v>
      </c>
      <c r="E31" s="79"/>
      <c r="F31" s="94"/>
      <c r="G31" s="79"/>
      <c r="H31" s="112" t="s">
        <v>58</v>
      </c>
      <c r="I31" s="98"/>
      <c r="J31" s="98"/>
      <c r="K31" s="98"/>
      <c r="L31" s="43" t="s">
        <v>53</v>
      </c>
      <c r="M31" s="111"/>
      <c r="N31" s="122"/>
      <c r="O31" s="82"/>
      <c r="P31" s="82"/>
    </row>
    <row r="32" spans="1:16" s="31" customFormat="1" ht="11.25" customHeight="1">
      <c r="A32" s="48">
        <v>1</v>
      </c>
      <c r="B32" s="48">
        <v>2</v>
      </c>
      <c r="C32" s="49">
        <v>3</v>
      </c>
      <c r="D32" s="148">
        <v>4</v>
      </c>
      <c r="E32" s="149"/>
      <c r="F32" s="46"/>
      <c r="G32" s="47"/>
      <c r="H32" s="148">
        <v>5</v>
      </c>
      <c r="I32" s="149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7" t="s">
        <v>62</v>
      </c>
      <c r="C33" s="52"/>
      <c r="D33" s="83"/>
      <c r="E33" s="84"/>
      <c r="F33" s="85"/>
      <c r="G33" s="86"/>
      <c r="H33" s="60"/>
      <c r="I33" s="60"/>
      <c r="J33" s="58"/>
      <c r="K33" s="58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54" t="s">
        <v>63</v>
      </c>
      <c r="C34" s="52"/>
      <c r="D34" s="60"/>
      <c r="E34" s="60"/>
      <c r="F34" s="58"/>
      <c r="G34" s="58"/>
      <c r="H34" s="60"/>
      <c r="I34" s="60"/>
      <c r="J34" s="58"/>
      <c r="K34" s="58"/>
      <c r="L34" s="7">
        <f aca="true" t="shared" si="0" ref="L34:L62">IF(AND(D34="",H34=""),"",IF(AND((D34*0.4+H34*0.6)&gt;54.5,OR(D34&lt;54.5,H34&lt;54.5)),54,(D34*0.4+H34*0.6)))</f>
      </c>
      <c r="M34" s="45">
        <f aca="true" t="shared" si="1" ref="M34:M62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f aca="true" t="shared" si="3" ref="A35:A62">A34+1</f>
        <v>3</v>
      </c>
      <c r="B35" s="54" t="s">
        <v>60</v>
      </c>
      <c r="C35" s="5"/>
      <c r="D35" s="60"/>
      <c r="E35" s="60"/>
      <c r="F35" s="58"/>
      <c r="G35" s="58"/>
      <c r="H35" s="60"/>
      <c r="I35" s="60"/>
      <c r="J35" s="58"/>
      <c r="K35" s="58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 hidden="1">
      <c r="A36" s="39">
        <f t="shared" si="3"/>
        <v>4</v>
      </c>
      <c r="B36" s="54"/>
      <c r="C36" s="5"/>
      <c r="D36" s="60"/>
      <c r="E36" s="60"/>
      <c r="F36" s="58"/>
      <c r="G36" s="58"/>
      <c r="H36" s="60"/>
      <c r="I36" s="60"/>
      <c r="J36" s="58"/>
      <c r="K36" s="58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>
        <f t="shared" si="3"/>
        <v>5</v>
      </c>
      <c r="B37" s="54"/>
      <c r="C37" s="5"/>
      <c r="D37" s="60"/>
      <c r="E37" s="60"/>
      <c r="F37" s="58"/>
      <c r="G37" s="58"/>
      <c r="H37" s="60"/>
      <c r="I37" s="60"/>
      <c r="J37" s="58"/>
      <c r="K37" s="58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>
        <f t="shared" si="3"/>
        <v>6</v>
      </c>
      <c r="B38" s="55"/>
      <c r="C38" s="5"/>
      <c r="D38" s="60"/>
      <c r="E38" s="60"/>
      <c r="F38" s="58"/>
      <c r="G38" s="58"/>
      <c r="H38" s="60"/>
      <c r="I38" s="60"/>
      <c r="J38" s="58"/>
      <c r="K38" s="58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 hidden="1">
      <c r="A39" s="39">
        <f t="shared" si="3"/>
        <v>7</v>
      </c>
      <c r="B39" s="56"/>
      <c r="C39" s="5"/>
      <c r="D39" s="60"/>
      <c r="E39" s="60"/>
      <c r="F39" s="58"/>
      <c r="G39" s="58"/>
      <c r="H39" s="60"/>
      <c r="I39" s="60"/>
      <c r="J39" s="58"/>
      <c r="K39" s="58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8</v>
      </c>
      <c r="B40" s="54"/>
      <c r="C40" s="5"/>
      <c r="D40" s="60"/>
      <c r="E40" s="60"/>
      <c r="F40" s="58"/>
      <c r="G40" s="58"/>
      <c r="H40" s="60"/>
      <c r="I40" s="60"/>
      <c r="J40" s="58"/>
      <c r="K40" s="58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54"/>
      <c r="C41" s="5"/>
      <c r="D41" s="60"/>
      <c r="E41" s="60"/>
      <c r="F41" s="58"/>
      <c r="G41" s="58"/>
      <c r="H41" s="60"/>
      <c r="I41" s="60"/>
      <c r="J41" s="58"/>
      <c r="K41" s="58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54"/>
      <c r="C42" s="5"/>
      <c r="D42" s="60"/>
      <c r="E42" s="60"/>
      <c r="F42" s="58"/>
      <c r="G42" s="58"/>
      <c r="H42" s="60"/>
      <c r="I42" s="60"/>
      <c r="J42" s="58"/>
      <c r="K42" s="58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54"/>
      <c r="C43" s="5"/>
      <c r="D43" s="60"/>
      <c r="E43" s="60"/>
      <c r="F43" s="58"/>
      <c r="G43" s="58"/>
      <c r="H43" s="60"/>
      <c r="I43" s="60"/>
      <c r="J43" s="58"/>
      <c r="K43" s="58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54"/>
      <c r="C44" s="5"/>
      <c r="D44" s="60"/>
      <c r="E44" s="60"/>
      <c r="F44" s="58"/>
      <c r="G44" s="58"/>
      <c r="H44" s="60"/>
      <c r="I44" s="60"/>
      <c r="J44" s="58"/>
      <c r="K44" s="58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54"/>
      <c r="C45" s="5"/>
      <c r="D45" s="60"/>
      <c r="E45" s="60"/>
      <c r="F45" s="58"/>
      <c r="G45" s="58"/>
      <c r="H45" s="60"/>
      <c r="I45" s="60"/>
      <c r="J45" s="58"/>
      <c r="K45" s="58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54"/>
      <c r="C46" s="5"/>
      <c r="D46" s="60"/>
      <c r="E46" s="60"/>
      <c r="F46" s="58"/>
      <c r="G46" s="58"/>
      <c r="H46" s="60"/>
      <c r="I46" s="60"/>
      <c r="J46" s="58"/>
      <c r="K46" s="58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54"/>
      <c r="C47" s="5"/>
      <c r="D47" s="60"/>
      <c r="E47" s="60"/>
      <c r="F47" s="58"/>
      <c r="G47" s="58"/>
      <c r="H47" s="60"/>
      <c r="I47" s="60"/>
      <c r="J47" s="58"/>
      <c r="K47" s="58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54"/>
      <c r="C48" s="5"/>
      <c r="D48" s="60"/>
      <c r="E48" s="60"/>
      <c r="F48" s="58"/>
      <c r="G48" s="58"/>
      <c r="H48" s="60"/>
      <c r="I48" s="60"/>
      <c r="J48" s="58"/>
      <c r="K48" s="58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54"/>
      <c r="C49" s="5"/>
      <c r="D49" s="60"/>
      <c r="E49" s="60"/>
      <c r="F49" s="58"/>
      <c r="G49" s="58"/>
      <c r="H49" s="60"/>
      <c r="I49" s="60"/>
      <c r="J49" s="58"/>
      <c r="K49" s="58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54"/>
      <c r="C50" s="5"/>
      <c r="D50" s="60"/>
      <c r="E50" s="60"/>
      <c r="F50" s="58"/>
      <c r="G50" s="58"/>
      <c r="H50" s="60"/>
      <c r="I50" s="60"/>
      <c r="J50" s="58"/>
      <c r="K50" s="58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54"/>
      <c r="C51" s="5"/>
      <c r="D51" s="60"/>
      <c r="E51" s="60"/>
      <c r="F51" s="58"/>
      <c r="G51" s="58"/>
      <c r="H51" s="60"/>
      <c r="I51" s="60"/>
      <c r="J51" s="58"/>
      <c r="K51" s="58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54"/>
      <c r="C52" s="5"/>
      <c r="D52" s="60"/>
      <c r="E52" s="60"/>
      <c r="F52" s="58"/>
      <c r="G52" s="58"/>
      <c r="H52" s="60"/>
      <c r="I52" s="60"/>
      <c r="J52" s="58"/>
      <c r="K52" s="58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54"/>
      <c r="C53" s="5"/>
      <c r="D53" s="60"/>
      <c r="E53" s="60"/>
      <c r="F53" s="58"/>
      <c r="G53" s="58"/>
      <c r="H53" s="60"/>
      <c r="I53" s="60"/>
      <c r="J53" s="58"/>
      <c r="K53" s="58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54"/>
      <c r="C54" s="5"/>
      <c r="D54" s="60"/>
      <c r="E54" s="60"/>
      <c r="F54" s="58"/>
      <c r="G54" s="58"/>
      <c r="H54" s="60"/>
      <c r="I54" s="60"/>
      <c r="J54" s="58"/>
      <c r="K54" s="58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54"/>
      <c r="C55" s="5"/>
      <c r="D55" s="60"/>
      <c r="E55" s="60"/>
      <c r="F55" s="58"/>
      <c r="G55" s="58"/>
      <c r="H55" s="60"/>
      <c r="I55" s="60"/>
      <c r="J55" s="58"/>
      <c r="K55" s="58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60"/>
      <c r="E56" s="60"/>
      <c r="F56" s="58"/>
      <c r="G56" s="58"/>
      <c r="H56" s="60"/>
      <c r="I56" s="60"/>
      <c r="J56" s="58"/>
      <c r="K56" s="58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60"/>
      <c r="E57" s="60"/>
      <c r="F57" s="6"/>
      <c r="G57" s="6"/>
      <c r="H57" s="60"/>
      <c r="I57" s="60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60"/>
      <c r="E58" s="60"/>
      <c r="F58" s="6"/>
      <c r="G58" s="6"/>
      <c r="H58" s="60"/>
      <c r="I58" s="60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60"/>
      <c r="E59" s="60"/>
      <c r="F59" s="6"/>
      <c r="G59" s="6"/>
      <c r="H59" s="60"/>
      <c r="I59" s="60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60"/>
      <c r="E60" s="60"/>
      <c r="F60" s="6"/>
      <c r="G60" s="6"/>
      <c r="H60" s="60"/>
      <c r="I60" s="60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60"/>
      <c r="E61" s="60"/>
      <c r="F61" s="6"/>
      <c r="G61" s="6"/>
      <c r="H61" s="60"/>
      <c r="I61" s="60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30</v>
      </c>
      <c r="B62" s="38"/>
      <c r="C62" s="5"/>
      <c r="D62" s="60"/>
      <c r="E62" s="60"/>
      <c r="F62" s="6"/>
      <c r="G62" s="6"/>
      <c r="H62" s="60"/>
      <c r="I62" s="60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65" t="s">
        <v>55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147" t="s">
        <v>54</v>
      </c>
      <c r="I65" s="147"/>
      <c r="J65" s="147"/>
      <c r="K65" s="147"/>
      <c r="L65" s="147"/>
      <c r="M65" s="147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67" t="s">
        <v>10</v>
      </c>
      <c r="B67" s="68"/>
      <c r="C67" s="67" t="s">
        <v>11</v>
      </c>
      <c r="D67" s="68"/>
      <c r="E67" s="127" t="s">
        <v>4</v>
      </c>
      <c r="F67" s="128"/>
      <c r="G67" s="129"/>
      <c r="H67" s="133" t="s">
        <v>12</v>
      </c>
      <c r="I67" s="134"/>
      <c r="J67" s="134"/>
      <c r="K67" s="134"/>
      <c r="L67" s="134"/>
      <c r="M67" s="134"/>
      <c r="N67" s="135"/>
      <c r="O67" s="33"/>
    </row>
    <row r="68" spans="1:15" s="34" customFormat="1" ht="15.75" customHeight="1">
      <c r="A68" s="69"/>
      <c r="B68" s="70"/>
      <c r="C68" s="69"/>
      <c r="D68" s="70"/>
      <c r="E68" s="130"/>
      <c r="F68" s="131"/>
      <c r="G68" s="132"/>
      <c r="H68" s="124" t="s">
        <v>13</v>
      </c>
      <c r="I68" s="125"/>
      <c r="J68" s="125"/>
      <c r="K68" s="125"/>
      <c r="L68" s="126"/>
      <c r="M68" s="124" t="s">
        <v>14</v>
      </c>
      <c r="N68" s="126"/>
      <c r="O68" s="35"/>
    </row>
    <row r="69" spans="1:15" s="34" customFormat="1" ht="11.25">
      <c r="A69" s="74">
        <f>IF(L33="","",COUNTIF(L33:L62,"&gt;=89,5"))</f>
      </c>
      <c r="B69" s="73"/>
      <c r="C69" s="74" t="s">
        <v>15</v>
      </c>
      <c r="D69" s="73"/>
      <c r="E69" s="74" t="s">
        <v>16</v>
      </c>
      <c r="F69" s="75"/>
      <c r="G69" s="76"/>
      <c r="H69" s="71" t="s">
        <v>17</v>
      </c>
      <c r="I69" s="72"/>
      <c r="J69" s="72"/>
      <c r="K69" s="72"/>
      <c r="L69" s="73"/>
      <c r="M69" s="140" t="s">
        <v>18</v>
      </c>
      <c r="N69" s="68"/>
      <c r="O69" s="36"/>
    </row>
    <row r="70" spans="1:15" s="34" customFormat="1" ht="11.25">
      <c r="A70" s="74">
        <f>IF(L33="","",COUNT(L33:L62)-COUNTIF(L33:L62,"&lt;80,5")-COUNTIF(L33:L62,"&gt;=89,5"))</f>
      </c>
      <c r="B70" s="73"/>
      <c r="C70" s="74" t="s">
        <v>19</v>
      </c>
      <c r="D70" s="73"/>
      <c r="E70" s="74" t="s">
        <v>20</v>
      </c>
      <c r="F70" s="75"/>
      <c r="G70" s="76"/>
      <c r="H70" s="71" t="s">
        <v>21</v>
      </c>
      <c r="I70" s="72"/>
      <c r="J70" s="72"/>
      <c r="K70" s="72"/>
      <c r="L70" s="73"/>
      <c r="M70" s="144"/>
      <c r="N70" s="145"/>
      <c r="O70" s="36"/>
    </row>
    <row r="71" spans="1:15" s="34" customFormat="1" ht="11.25">
      <c r="A71" s="74">
        <f>IF(L33="","",COUNT(L33:L62)-COUNTIF(L33:L62,"&lt;74,5")-COUNTIF(L33:L62,"&gt;=80,5"))</f>
      </c>
      <c r="B71" s="73"/>
      <c r="C71" s="74" t="s">
        <v>22</v>
      </c>
      <c r="D71" s="73"/>
      <c r="E71" s="74" t="s">
        <v>23</v>
      </c>
      <c r="F71" s="75"/>
      <c r="G71" s="76"/>
      <c r="H71" s="71" t="s">
        <v>21</v>
      </c>
      <c r="I71" s="72"/>
      <c r="J71" s="72"/>
      <c r="K71" s="72"/>
      <c r="L71" s="73"/>
      <c r="M71" s="144"/>
      <c r="N71" s="145"/>
      <c r="O71" s="36"/>
    </row>
    <row r="72" spans="1:15" s="34" customFormat="1" ht="11.25">
      <c r="A72" s="74">
        <f>IF(L33="","",COUNT(L33:L62)-COUNTIF(L33:L62,"&lt;64,5")-COUNTIF(L33:L62,"&gt;=74,5"))</f>
      </c>
      <c r="B72" s="73"/>
      <c r="C72" s="74" t="s">
        <v>24</v>
      </c>
      <c r="D72" s="73"/>
      <c r="E72" s="74" t="s">
        <v>25</v>
      </c>
      <c r="F72" s="75"/>
      <c r="G72" s="76"/>
      <c r="H72" s="71" t="s">
        <v>26</v>
      </c>
      <c r="I72" s="72"/>
      <c r="J72" s="72"/>
      <c r="K72" s="72"/>
      <c r="L72" s="73"/>
      <c r="M72" s="144"/>
      <c r="N72" s="145"/>
      <c r="O72" s="36"/>
    </row>
    <row r="73" spans="1:15" s="34" customFormat="1" ht="11.25">
      <c r="A73" s="74">
        <f>IF(L33="","",COUNT(L33:L62)-COUNTIF(L33:L62,"&lt;54,5")-COUNTIF(L33:L62,"&gt;=64,5"))</f>
      </c>
      <c r="B73" s="73"/>
      <c r="C73" s="74" t="s">
        <v>27</v>
      </c>
      <c r="D73" s="73"/>
      <c r="E73" s="74" t="s">
        <v>28</v>
      </c>
      <c r="F73" s="75"/>
      <c r="G73" s="76"/>
      <c r="H73" s="71" t="s">
        <v>26</v>
      </c>
      <c r="I73" s="72"/>
      <c r="J73" s="72"/>
      <c r="K73" s="72"/>
      <c r="L73" s="73"/>
      <c r="M73" s="69"/>
      <c r="N73" s="70"/>
      <c r="O73" s="36"/>
    </row>
    <row r="74" spans="1:15" s="34" customFormat="1" ht="11.25">
      <c r="A74" s="74">
        <f>IF(L33="","",COUNT(L33:L62)-COUNTIF(L33:L62,"&lt;30,5")-COUNTIF(L33:L62,"&gt;=54,5"))</f>
      </c>
      <c r="B74" s="73"/>
      <c r="C74" s="74" t="s">
        <v>29</v>
      </c>
      <c r="D74" s="73"/>
      <c r="E74" s="74" t="s">
        <v>30</v>
      </c>
      <c r="F74" s="75"/>
      <c r="G74" s="76"/>
      <c r="H74" s="71" t="s">
        <v>31</v>
      </c>
      <c r="I74" s="72"/>
      <c r="J74" s="72"/>
      <c r="K74" s="72"/>
      <c r="L74" s="73"/>
      <c r="M74" s="140" t="s">
        <v>32</v>
      </c>
      <c r="N74" s="68"/>
      <c r="O74" s="36"/>
    </row>
    <row r="75" spans="1:15" s="34" customFormat="1" ht="11.25">
      <c r="A75" s="74">
        <f>IF(L33="","",COUNTIF(L33:L62,"&lt;=30"))</f>
      </c>
      <c r="B75" s="73"/>
      <c r="C75" s="136" t="s">
        <v>33</v>
      </c>
      <c r="D75" s="137"/>
      <c r="E75" s="74" t="s">
        <v>30</v>
      </c>
      <c r="F75" s="75"/>
      <c r="G75" s="76"/>
      <c r="H75" s="71" t="s">
        <v>31</v>
      </c>
      <c r="I75" s="72"/>
      <c r="J75" s="72"/>
      <c r="K75" s="72"/>
      <c r="L75" s="73"/>
      <c r="M75" s="69"/>
      <c r="N75" s="70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66" t="s">
        <v>34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2"/>
    </row>
    <row r="78" spans="1:15" ht="21" customHeight="1">
      <c r="A78" s="14"/>
      <c r="B78" s="146" t="s">
        <v>57</v>
      </c>
      <c r="C78" s="146"/>
      <c r="H78" s="63" t="s">
        <v>47</v>
      </c>
      <c r="I78" s="64"/>
      <c r="J78" s="64"/>
      <c r="K78" s="64"/>
      <c r="L78" s="64"/>
      <c r="M78" s="64"/>
      <c r="N78" s="15"/>
      <c r="O78" s="15"/>
    </row>
    <row r="97" ht="15.75"/>
    <row r="101" ht="15.75"/>
    <row r="103" ht="15.75"/>
  </sheetData>
  <sheetProtection/>
  <mergeCells count="188"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  <mergeCell ref="A71:B71"/>
    <mergeCell ref="B15:P15"/>
    <mergeCell ref="A5:B5"/>
    <mergeCell ref="C13:D13"/>
    <mergeCell ref="N11:O11"/>
    <mergeCell ref="M69:N73"/>
    <mergeCell ref="A22:B22"/>
    <mergeCell ref="C23:O23"/>
    <mergeCell ref="A24:B24"/>
    <mergeCell ref="C25:O25"/>
    <mergeCell ref="H65:M65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A75:B75"/>
    <mergeCell ref="C75:D75"/>
    <mergeCell ref="E75:G75"/>
    <mergeCell ref="H75:L75"/>
    <mergeCell ref="C22:P22"/>
    <mergeCell ref="C24:P24"/>
    <mergeCell ref="A72:B72"/>
    <mergeCell ref="C72:D72"/>
    <mergeCell ref="E72:G72"/>
    <mergeCell ref="C71:D71"/>
    <mergeCell ref="E71:G71"/>
    <mergeCell ref="H71:L71"/>
    <mergeCell ref="H72:L72"/>
    <mergeCell ref="A69:B69"/>
    <mergeCell ref="H68:L68"/>
    <mergeCell ref="M68:N68"/>
    <mergeCell ref="E69:G69"/>
    <mergeCell ref="C69:D69"/>
    <mergeCell ref="E67:G68"/>
    <mergeCell ref="H67:N67"/>
    <mergeCell ref="H36:I36"/>
    <mergeCell ref="H37:I37"/>
    <mergeCell ref="P27:P31"/>
    <mergeCell ref="A1:P1"/>
    <mergeCell ref="A3:P3"/>
    <mergeCell ref="I9:M9"/>
    <mergeCell ref="E13:L13"/>
    <mergeCell ref="B11:M11"/>
    <mergeCell ref="N29:N31"/>
    <mergeCell ref="C17:E17"/>
    <mergeCell ref="F45:G45"/>
    <mergeCell ref="F44:G44"/>
    <mergeCell ref="A19:B19"/>
    <mergeCell ref="M19:O19"/>
    <mergeCell ref="A27:A31"/>
    <mergeCell ref="B27:B31"/>
    <mergeCell ref="C27:C31"/>
    <mergeCell ref="D29:L29"/>
    <mergeCell ref="M29:M31"/>
    <mergeCell ref="H31:I31"/>
    <mergeCell ref="O7:P7"/>
    <mergeCell ref="C5:P5"/>
    <mergeCell ref="H42:I42"/>
    <mergeCell ref="H39:I39"/>
    <mergeCell ref="D43:E43"/>
    <mergeCell ref="D44:E44"/>
    <mergeCell ref="H40:I40"/>
    <mergeCell ref="H41:I41"/>
    <mergeCell ref="J31:K31"/>
    <mergeCell ref="H30:K30"/>
    <mergeCell ref="D48:E48"/>
    <mergeCell ref="D37:E37"/>
    <mergeCell ref="D38:E38"/>
    <mergeCell ref="D39:E39"/>
    <mergeCell ref="D40:E40"/>
    <mergeCell ref="D49:E49"/>
    <mergeCell ref="D47:E47"/>
    <mergeCell ref="D45:E45"/>
    <mergeCell ref="D46:E46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D9:E9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1:I51"/>
    <mergeCell ref="H52:I52"/>
    <mergeCell ref="H53:I53"/>
    <mergeCell ref="H54:I54"/>
    <mergeCell ref="H60:I60"/>
    <mergeCell ref="H57:I57"/>
    <mergeCell ref="H58:I58"/>
    <mergeCell ref="H59:I59"/>
    <mergeCell ref="H56:I56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2021-05-17T20:42:54Z</dcterms:modified>
  <cp:category/>
  <cp:version/>
  <cp:contentType/>
  <cp:contentStatus/>
</cp:coreProperties>
</file>